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 Meetings\Upcoming DEC\"/>
    </mc:Choice>
  </mc:AlternateContent>
  <xr:revisionPtr revIDLastSave="0" documentId="13_ncr:1_{B5656E17-2820-4FBA-A9D1-2F88EC82DE28}" xr6:coauthVersionLast="45" xr6:coauthVersionMax="45" xr10:uidLastSave="{00000000-0000-0000-0000-000000000000}"/>
  <bookViews>
    <workbookView xWindow="-120" yWindow="-120" windowWidth="25440" windowHeight="15990" xr2:uid="{47AF09B4-4461-41C6-B401-E236CAEE52C5}"/>
  </bookViews>
  <sheets>
    <sheet name="Sheet1" sheetId="1" r:id="rId1"/>
  </sheets>
  <definedNames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7" i="1" l="1"/>
  <c r="I87" i="1"/>
  <c r="H87" i="1"/>
  <c r="G87" i="1"/>
  <c r="F87" i="1"/>
  <c r="K86" i="1"/>
  <c r="J86" i="1"/>
  <c r="K85" i="1"/>
  <c r="J85" i="1"/>
  <c r="K84" i="1"/>
  <c r="J84" i="1"/>
  <c r="K83" i="1"/>
  <c r="J83" i="1"/>
  <c r="K82" i="1"/>
  <c r="J82" i="1"/>
  <c r="L82" i="1" s="1"/>
  <c r="K81" i="1"/>
  <c r="J81" i="1"/>
  <c r="L81" i="1" s="1"/>
  <c r="L76" i="1"/>
  <c r="L74" i="1"/>
  <c r="L71" i="1"/>
  <c r="L70" i="1"/>
  <c r="L68" i="1"/>
  <c r="L65" i="1"/>
  <c r="L63" i="1"/>
  <c r="L60" i="1"/>
  <c r="L59" i="1"/>
  <c r="L58" i="1"/>
  <c r="L56" i="1"/>
  <c r="L55" i="1"/>
  <c r="L51" i="1"/>
  <c r="L47" i="1"/>
  <c r="L46" i="1"/>
  <c r="L44" i="1"/>
  <c r="L36" i="1"/>
  <c r="L35" i="1"/>
  <c r="L34" i="1"/>
  <c r="L33" i="1"/>
  <c r="L30" i="1"/>
  <c r="L28" i="1"/>
  <c r="L23" i="1"/>
  <c r="L20" i="1"/>
  <c r="L17" i="1"/>
  <c r="L16" i="1"/>
  <c r="L14" i="1"/>
  <c r="L12" i="1"/>
  <c r="L10" i="1"/>
  <c r="L5" i="1"/>
  <c r="J87" i="1" l="1"/>
  <c r="L87" i="1" s="1"/>
  <c r="L86" i="1"/>
  <c r="L85" i="1"/>
  <c r="L84" i="1"/>
  <c r="L83" i="1"/>
</calcChain>
</file>

<file path=xl/sharedStrings.xml><?xml version="1.0" encoding="utf-8"?>
<sst xmlns="http://schemas.openxmlformats.org/spreadsheetml/2006/main" count="256" uniqueCount="125">
  <si>
    <t xml:space="preserve">District </t>
  </si>
  <si>
    <t>Post</t>
  </si>
  <si>
    <t>Name</t>
  </si>
  <si>
    <t>City</t>
  </si>
  <si>
    <t>Arcata</t>
  </si>
  <si>
    <t>Member Dues Transmittals</t>
  </si>
  <si>
    <t>2020 Fidelity Bond payment</t>
  </si>
  <si>
    <t>֎</t>
  </si>
  <si>
    <t>Rainbow Warriors</t>
  </si>
  <si>
    <t>Garberville</t>
  </si>
  <si>
    <t>Hoopa</t>
  </si>
  <si>
    <t>CA Department Post Probation Report</t>
  </si>
  <si>
    <t>Posts in Red letters are on Suspension</t>
  </si>
  <si>
    <t>Officer Certification*</t>
  </si>
  <si>
    <t>Post Delegate Form*</t>
  </si>
  <si>
    <t>*Indicates factor which will reset in March 2021</t>
  </si>
  <si>
    <t>Stuart Macklin</t>
  </si>
  <si>
    <t>Ferndale</t>
  </si>
  <si>
    <t>Covelo</t>
  </si>
  <si>
    <t>Martin Hayden</t>
  </si>
  <si>
    <t>Willis Hollenbeak</t>
  </si>
  <si>
    <t>Fall River Mills</t>
  </si>
  <si>
    <t>Wilson-Seawolf</t>
  </si>
  <si>
    <t>Cottonwood</t>
  </si>
  <si>
    <t>Mighty Mountaineers</t>
  </si>
  <si>
    <t>Portola</t>
  </si>
  <si>
    <t>Chester</t>
  </si>
  <si>
    <t>Harry Doble</t>
  </si>
  <si>
    <t>Alfred Foster</t>
  </si>
  <si>
    <t>Willows</t>
  </si>
  <si>
    <t>Stephen Brammer</t>
  </si>
  <si>
    <t>Yuba City</t>
  </si>
  <si>
    <t>Napa</t>
  </si>
  <si>
    <t>Haggin - Grant</t>
  </si>
  <si>
    <t>Rio Linda</t>
  </si>
  <si>
    <t>George Manhart</t>
  </si>
  <si>
    <t>Sacramento</t>
  </si>
  <si>
    <t>John Stackey</t>
  </si>
  <si>
    <t>Loomis</t>
  </si>
  <si>
    <t>Truckee</t>
  </si>
  <si>
    <t>Stella Van Dyk Johnson</t>
  </si>
  <si>
    <t>South Lake Tahoe</t>
  </si>
  <si>
    <t>San Francisco</t>
  </si>
  <si>
    <t>Floyd Bennett Aviation</t>
  </si>
  <si>
    <t>Magdalena Leones</t>
  </si>
  <si>
    <t>Bataan</t>
  </si>
  <si>
    <t>Salesian</t>
  </si>
  <si>
    <t>David Solari</t>
  </si>
  <si>
    <t>Pittsburgh</t>
  </si>
  <si>
    <t>Brentwood</t>
  </si>
  <si>
    <t>Roy Frerichs</t>
  </si>
  <si>
    <t>Albany</t>
  </si>
  <si>
    <t>Oakland</t>
  </si>
  <si>
    <t>East Oakland</t>
  </si>
  <si>
    <t>Hayward Veterans</t>
  </si>
  <si>
    <t>Hayward</t>
  </si>
  <si>
    <t>Area</t>
  </si>
  <si>
    <t>NO POSTS ON PROBATION/SUSPENSION</t>
  </si>
  <si>
    <t>Mayfair</t>
  </si>
  <si>
    <t>San Jose</t>
  </si>
  <si>
    <t>Fresno Veterans Home</t>
  </si>
  <si>
    <t>Fresno</t>
  </si>
  <si>
    <t>Reedley</t>
  </si>
  <si>
    <t>Orange Cove</t>
  </si>
  <si>
    <t>Westland</t>
  </si>
  <si>
    <t>Kerman</t>
  </si>
  <si>
    <t>State Center</t>
  </si>
  <si>
    <t>George Van Vleet</t>
  </si>
  <si>
    <t>Cecil Hinton</t>
  </si>
  <si>
    <t>Alta</t>
  </si>
  <si>
    <t>Dinuba</t>
  </si>
  <si>
    <t>Delano</t>
  </si>
  <si>
    <t>Merle Reed</t>
  </si>
  <si>
    <t>Leonides</t>
  </si>
  <si>
    <t>Los Angeles</t>
  </si>
  <si>
    <t>Allied</t>
  </si>
  <si>
    <t>Chinatown</t>
  </si>
  <si>
    <t>Anthony Oneto</t>
  </si>
  <si>
    <t>Monrovia</t>
  </si>
  <si>
    <t>Keith Powell</t>
  </si>
  <si>
    <t>Claremont</t>
  </si>
  <si>
    <t>Baldwin Park</t>
  </si>
  <si>
    <t>Abraham Lincoln</t>
  </si>
  <si>
    <t>Edison</t>
  </si>
  <si>
    <t>Alhambra</t>
  </si>
  <si>
    <t>Van Nuys</t>
  </si>
  <si>
    <t>Eagle Rock</t>
  </si>
  <si>
    <t>Perris</t>
  </si>
  <si>
    <t>City Service</t>
  </si>
  <si>
    <t>San Diego</t>
  </si>
  <si>
    <t>South Gate</t>
  </si>
  <si>
    <t>Chappie James</t>
  </si>
  <si>
    <t>Dorie Miller</t>
  </si>
  <si>
    <t>Topanga Canyon</t>
  </si>
  <si>
    <t>Topanga</t>
  </si>
  <si>
    <t>Fontana</t>
  </si>
  <si>
    <t>Yucaipa Valley</t>
  </si>
  <si>
    <t>Yucaipa</t>
  </si>
  <si>
    <t>Silver Lakes</t>
  </si>
  <si>
    <t>Helendale</t>
  </si>
  <si>
    <t>Redwood City</t>
  </si>
  <si>
    <t>East Palo Alto</t>
  </si>
  <si>
    <t>Boron</t>
  </si>
  <si>
    <t>Gonzales</t>
  </si>
  <si>
    <t>Edward Lawrensen</t>
  </si>
  <si>
    <t>Watsonville</t>
  </si>
  <si>
    <t>Greenfield</t>
  </si>
  <si>
    <t>Los Alamitos</t>
  </si>
  <si>
    <t>La Habra</t>
  </si>
  <si>
    <t>Frank Luke</t>
  </si>
  <si>
    <t>Blythe</t>
  </si>
  <si>
    <t>Boyce Aten</t>
  </si>
  <si>
    <t>El Centro</t>
  </si>
  <si>
    <t>Bombay Beach</t>
  </si>
  <si>
    <t>Billie Dale</t>
  </si>
  <si>
    <t>Quechan</t>
  </si>
  <si>
    <t>Winterhaven</t>
  </si>
  <si>
    <t># of posts in district</t>
  </si>
  <si>
    <t># of posts on probation</t>
  </si>
  <si>
    <t>% of posts on probation</t>
  </si>
  <si>
    <t>AREA TOTAL</t>
  </si>
  <si>
    <t>Department Total</t>
  </si>
  <si>
    <t>Florin</t>
  </si>
  <si>
    <t>George Tadlock</t>
  </si>
  <si>
    <t>Los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</si>
</sst>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10" fontId="3" fillId="0" borderId="2" xfId="1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10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0" fontId="3" fillId="0" borderId="0" xfId="1" applyNumberFormat="1" applyFont="1" applyBorder="1"/>
    <xf numFmtId="0" fontId="0" fillId="0" borderId="3" xfId="0" applyBorder="1" applyAlignment="1">
      <alignment horizontal="left"/>
    </xf>
    <xf numFmtId="10" fontId="3" fillId="0" borderId="3" xfId="1" applyNumberFormat="1" applyFont="1" applyBorder="1"/>
    <xf numFmtId="0" fontId="0" fillId="0" borderId="0" xfId="0" applyFill="1" applyBorder="1"/>
    <xf numFmtId="0" fontId="0" fillId="2" borderId="0" xfId="0" applyFill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36A97-2D2D-4516-B092-B031ADDD1CCF}">
  <dimension ref="A1:L218"/>
  <sheetViews>
    <sheetView tabSelected="1" topLeftCell="A55" workbookViewId="0">
      <selection activeCell="E90" sqref="E90"/>
    </sheetView>
  </sheetViews>
  <sheetFormatPr defaultRowHeight="15" x14ac:dyDescent="0.25"/>
  <cols>
    <col min="1" max="1" width="5.140625" style="2" bestFit="1" customWidth="1"/>
    <col min="2" max="2" width="7.7109375" bestFit="1" customWidth="1"/>
    <col min="3" max="3" width="4.85546875" bestFit="1" customWidth="1"/>
    <col min="4" max="4" width="21.7109375" bestFit="1" customWidth="1"/>
    <col min="5" max="5" width="16.5703125" bestFit="1" customWidth="1"/>
    <col min="6" max="10" width="3.7109375" bestFit="1" customWidth="1"/>
    <col min="11" max="11" width="4" bestFit="1" customWidth="1"/>
  </cols>
  <sheetData>
    <row r="1" spans="1:12" x14ac:dyDescent="0.25">
      <c r="B1" s="3" t="s">
        <v>11</v>
      </c>
      <c r="C1" s="3"/>
      <c r="D1" s="3"/>
      <c r="E1" s="3"/>
      <c r="F1" s="3"/>
      <c r="G1" s="3"/>
      <c r="H1" s="3"/>
      <c r="I1" s="3"/>
    </row>
    <row r="2" spans="1:12" x14ac:dyDescent="0.25">
      <c r="B2" s="3" t="s">
        <v>15</v>
      </c>
      <c r="C2" s="3"/>
      <c r="D2" s="3"/>
      <c r="E2" s="3"/>
      <c r="F2" s="3"/>
      <c r="G2" s="3"/>
      <c r="H2" s="3"/>
      <c r="I2" s="3"/>
    </row>
    <row r="3" spans="1:12" x14ac:dyDescent="0.25">
      <c r="B3" s="4" t="s">
        <v>12</v>
      </c>
      <c r="C3" s="4"/>
      <c r="D3" s="4"/>
      <c r="E3" s="4"/>
      <c r="F3" s="4"/>
      <c r="G3" s="4"/>
      <c r="H3" s="4"/>
      <c r="I3" s="4"/>
    </row>
    <row r="4" spans="1:12" ht="136.5" x14ac:dyDescent="0.25">
      <c r="A4" s="5" t="s">
        <v>56</v>
      </c>
      <c r="B4" t="s">
        <v>0</v>
      </c>
      <c r="C4" t="s">
        <v>1</v>
      </c>
      <c r="D4" t="s">
        <v>2</v>
      </c>
      <c r="E4" t="s">
        <v>3</v>
      </c>
      <c r="F4" s="1" t="s">
        <v>5</v>
      </c>
      <c r="G4" s="1" t="s">
        <v>14</v>
      </c>
      <c r="H4" s="1" t="s">
        <v>6</v>
      </c>
      <c r="I4" s="1" t="s">
        <v>13</v>
      </c>
      <c r="J4" s="1" t="s">
        <v>118</v>
      </c>
      <c r="K4" s="1" t="s">
        <v>117</v>
      </c>
      <c r="L4" s="1" t="s">
        <v>119</v>
      </c>
    </row>
    <row r="5" spans="1:12" x14ac:dyDescent="0.25">
      <c r="A5" s="8">
        <v>1</v>
      </c>
      <c r="B5" s="8">
        <v>1</v>
      </c>
      <c r="C5" s="8">
        <v>274</v>
      </c>
      <c r="D5" s="9" t="s">
        <v>4</v>
      </c>
      <c r="E5" s="9" t="s">
        <v>4</v>
      </c>
      <c r="F5" s="10" t="s">
        <v>7</v>
      </c>
      <c r="G5" s="10" t="s">
        <v>7</v>
      </c>
      <c r="H5" s="9"/>
      <c r="I5" s="9"/>
      <c r="J5" s="9">
        <v>5</v>
      </c>
      <c r="K5" s="9">
        <v>14</v>
      </c>
      <c r="L5" s="11">
        <f>SUM(J5/K5)</f>
        <v>0.35714285714285715</v>
      </c>
    </row>
    <row r="6" spans="1:12" x14ac:dyDescent="0.25">
      <c r="A6" s="16"/>
      <c r="B6" s="16"/>
      <c r="C6" s="16">
        <v>415</v>
      </c>
      <c r="D6" s="17" t="s">
        <v>10</v>
      </c>
      <c r="E6" s="17" t="s">
        <v>10</v>
      </c>
      <c r="F6" s="17"/>
      <c r="G6" s="17"/>
      <c r="H6" s="18" t="s">
        <v>7</v>
      </c>
      <c r="I6" s="17"/>
      <c r="J6" s="17"/>
      <c r="K6" s="17"/>
      <c r="L6" s="19"/>
    </row>
    <row r="7" spans="1:12" x14ac:dyDescent="0.25">
      <c r="A7" s="16"/>
      <c r="B7" s="16"/>
      <c r="C7" s="16">
        <v>494</v>
      </c>
      <c r="D7" s="17" t="s">
        <v>8</v>
      </c>
      <c r="E7" s="17" t="s">
        <v>9</v>
      </c>
      <c r="F7" s="17"/>
      <c r="G7" s="18" t="s">
        <v>7</v>
      </c>
      <c r="H7" s="17"/>
      <c r="I7" s="17"/>
      <c r="J7" s="17"/>
      <c r="K7" s="17"/>
      <c r="L7" s="19"/>
    </row>
    <row r="8" spans="1:12" x14ac:dyDescent="0.25">
      <c r="A8" s="16"/>
      <c r="B8" s="16"/>
      <c r="C8" s="16">
        <v>559</v>
      </c>
      <c r="D8" s="17" t="s">
        <v>16</v>
      </c>
      <c r="E8" s="17" t="s">
        <v>17</v>
      </c>
      <c r="F8" s="17"/>
      <c r="G8" s="18" t="s">
        <v>7</v>
      </c>
      <c r="H8" s="17"/>
      <c r="I8" s="17"/>
      <c r="J8" s="17"/>
      <c r="K8" s="17"/>
      <c r="L8" s="19"/>
    </row>
    <row r="9" spans="1:12" x14ac:dyDescent="0.25">
      <c r="A9" s="12"/>
      <c r="B9" s="12"/>
      <c r="C9" s="12">
        <v>759</v>
      </c>
      <c r="D9" s="13" t="s">
        <v>19</v>
      </c>
      <c r="E9" s="13" t="s">
        <v>18</v>
      </c>
      <c r="F9" s="13"/>
      <c r="G9" s="14" t="s">
        <v>7</v>
      </c>
      <c r="H9" s="14" t="s">
        <v>7</v>
      </c>
      <c r="I9" s="13"/>
      <c r="J9" s="13"/>
      <c r="K9" s="13"/>
      <c r="L9" s="15"/>
    </row>
    <row r="10" spans="1:12" x14ac:dyDescent="0.25">
      <c r="A10" s="8">
        <v>1</v>
      </c>
      <c r="B10" s="8">
        <v>2</v>
      </c>
      <c r="C10" s="8">
        <v>369</v>
      </c>
      <c r="D10" s="9" t="s">
        <v>20</v>
      </c>
      <c r="E10" s="9" t="s">
        <v>21</v>
      </c>
      <c r="F10" s="9"/>
      <c r="G10" s="10" t="s">
        <v>7</v>
      </c>
      <c r="H10" s="9"/>
      <c r="I10" s="9"/>
      <c r="J10" s="9">
        <v>2</v>
      </c>
      <c r="K10" s="9">
        <v>10</v>
      </c>
      <c r="L10" s="11">
        <f>SUM(J10/K10)</f>
        <v>0.2</v>
      </c>
    </row>
    <row r="11" spans="1:12" x14ac:dyDescent="0.25">
      <c r="A11" s="12"/>
      <c r="B11" s="12"/>
      <c r="C11" s="12">
        <v>746</v>
      </c>
      <c r="D11" s="13" t="s">
        <v>22</v>
      </c>
      <c r="E11" s="13" t="s">
        <v>23</v>
      </c>
      <c r="F11" s="13"/>
      <c r="G11" s="14" t="s">
        <v>7</v>
      </c>
      <c r="H11" s="13"/>
      <c r="I11" s="13"/>
      <c r="J11" s="13"/>
      <c r="K11" s="13"/>
      <c r="L11" s="15"/>
    </row>
    <row r="12" spans="1:12" x14ac:dyDescent="0.25">
      <c r="A12" s="8">
        <v>1</v>
      </c>
      <c r="B12" s="8">
        <v>3</v>
      </c>
      <c r="C12" s="8">
        <v>329</v>
      </c>
      <c r="D12" s="9" t="s">
        <v>24</v>
      </c>
      <c r="E12" s="9" t="s">
        <v>25</v>
      </c>
      <c r="F12" s="9"/>
      <c r="G12" s="10" t="s">
        <v>7</v>
      </c>
      <c r="H12" s="9"/>
      <c r="I12" s="9"/>
      <c r="J12" s="9">
        <v>2</v>
      </c>
      <c r="K12" s="9">
        <v>6</v>
      </c>
      <c r="L12" s="11">
        <f>SUM(J12/K12)</f>
        <v>0.33333333333333331</v>
      </c>
    </row>
    <row r="13" spans="1:12" x14ac:dyDescent="0.25">
      <c r="A13" s="12"/>
      <c r="B13" s="12"/>
      <c r="C13" s="12">
        <v>664</v>
      </c>
      <c r="D13" s="13" t="s">
        <v>27</v>
      </c>
      <c r="E13" s="13" t="s">
        <v>26</v>
      </c>
      <c r="F13" s="14" t="s">
        <v>7</v>
      </c>
      <c r="G13" s="13"/>
      <c r="H13" s="13"/>
      <c r="I13" s="13"/>
      <c r="J13" s="13"/>
      <c r="K13" s="13"/>
      <c r="L13" s="15"/>
    </row>
    <row r="14" spans="1:12" x14ac:dyDescent="0.25">
      <c r="A14" s="8">
        <v>1</v>
      </c>
      <c r="B14" s="8">
        <v>4</v>
      </c>
      <c r="C14" s="8">
        <v>34</v>
      </c>
      <c r="D14" s="9" t="s">
        <v>28</v>
      </c>
      <c r="E14" s="9" t="s">
        <v>29</v>
      </c>
      <c r="F14" s="9"/>
      <c r="G14" s="10" t="s">
        <v>7</v>
      </c>
      <c r="H14" s="10" t="s">
        <v>7</v>
      </c>
      <c r="I14" s="9"/>
      <c r="J14" s="9">
        <v>2</v>
      </c>
      <c r="K14" s="9">
        <v>13</v>
      </c>
      <c r="L14" s="11">
        <f>SUM(J14/K14)</f>
        <v>0.15384615384615385</v>
      </c>
    </row>
    <row r="15" spans="1:12" x14ac:dyDescent="0.25">
      <c r="A15" s="12"/>
      <c r="B15" s="12"/>
      <c r="C15" s="12">
        <v>705</v>
      </c>
      <c r="D15" s="13" t="s">
        <v>30</v>
      </c>
      <c r="E15" s="13" t="s">
        <v>31</v>
      </c>
      <c r="F15" s="13"/>
      <c r="G15" s="14" t="s">
        <v>7</v>
      </c>
      <c r="H15" s="13"/>
      <c r="I15" s="13"/>
      <c r="J15" s="13"/>
      <c r="K15" s="13"/>
      <c r="L15" s="15"/>
    </row>
    <row r="16" spans="1:12" x14ac:dyDescent="0.25">
      <c r="A16" s="20">
        <v>1</v>
      </c>
      <c r="B16" s="20">
        <v>5</v>
      </c>
      <c r="C16" s="20">
        <v>113</v>
      </c>
      <c r="D16" s="21" t="s">
        <v>32</v>
      </c>
      <c r="E16" s="21" t="s">
        <v>32</v>
      </c>
      <c r="F16" s="21"/>
      <c r="G16" s="21"/>
      <c r="H16" s="22" t="s">
        <v>7</v>
      </c>
      <c r="I16" s="21"/>
      <c r="J16" s="21">
        <v>1</v>
      </c>
      <c r="K16" s="21">
        <v>22</v>
      </c>
      <c r="L16" s="23">
        <f>SUM(J16/K16)</f>
        <v>4.5454545454545456E-2</v>
      </c>
    </row>
    <row r="17" spans="1:12" x14ac:dyDescent="0.25">
      <c r="A17" s="8">
        <v>1</v>
      </c>
      <c r="B17" s="8">
        <v>6</v>
      </c>
      <c r="C17" s="8">
        <v>391</v>
      </c>
      <c r="D17" s="9" t="s">
        <v>35</v>
      </c>
      <c r="E17" s="9" t="s">
        <v>36</v>
      </c>
      <c r="F17" s="9"/>
      <c r="G17" s="9"/>
      <c r="H17" s="10" t="s">
        <v>7</v>
      </c>
      <c r="I17" s="9"/>
      <c r="J17" s="9">
        <v>3</v>
      </c>
      <c r="K17" s="9">
        <v>14</v>
      </c>
      <c r="L17" s="11">
        <f>SUM(J17/K17)</f>
        <v>0.21428571428571427</v>
      </c>
    </row>
    <row r="18" spans="1:12" x14ac:dyDescent="0.25">
      <c r="A18" s="16"/>
      <c r="B18" s="16"/>
      <c r="C18" s="16">
        <v>521</v>
      </c>
      <c r="D18" s="31" t="s">
        <v>33</v>
      </c>
      <c r="E18" s="31" t="s">
        <v>34</v>
      </c>
      <c r="F18" s="17"/>
      <c r="G18" s="18" t="s">
        <v>7</v>
      </c>
      <c r="H18" s="18"/>
      <c r="I18" s="17"/>
      <c r="J18" s="17"/>
      <c r="K18" s="17"/>
      <c r="L18" s="28"/>
    </row>
    <row r="19" spans="1:12" x14ac:dyDescent="0.25">
      <c r="A19" s="12"/>
      <c r="B19" s="12"/>
      <c r="C19" s="33">
        <v>608</v>
      </c>
      <c r="D19" s="34" t="s">
        <v>122</v>
      </c>
      <c r="E19" s="34" t="s">
        <v>36</v>
      </c>
      <c r="F19" s="13"/>
      <c r="G19" s="14"/>
      <c r="H19" s="13"/>
      <c r="I19" s="13"/>
      <c r="J19" s="13"/>
      <c r="K19" s="13"/>
      <c r="L19" s="15"/>
    </row>
    <row r="20" spans="1:12" x14ac:dyDescent="0.25">
      <c r="A20" s="8">
        <v>1</v>
      </c>
      <c r="B20" s="8">
        <v>7</v>
      </c>
      <c r="C20" s="8">
        <v>439</v>
      </c>
      <c r="D20" s="9" t="s">
        <v>39</v>
      </c>
      <c r="E20" s="9" t="s">
        <v>39</v>
      </c>
      <c r="F20" s="9"/>
      <c r="G20" s="10"/>
      <c r="H20" s="10" t="s">
        <v>7</v>
      </c>
      <c r="I20" s="9"/>
      <c r="J20" s="9">
        <v>3</v>
      </c>
      <c r="K20" s="9">
        <v>11</v>
      </c>
      <c r="L20" s="11">
        <f>SUM(J20/K20)</f>
        <v>0.27272727272727271</v>
      </c>
    </row>
    <row r="21" spans="1:12" x14ac:dyDescent="0.25">
      <c r="A21" s="16"/>
      <c r="B21" s="16"/>
      <c r="C21" s="16">
        <v>775</v>
      </c>
      <c r="D21" s="17" t="s">
        <v>37</v>
      </c>
      <c r="E21" s="17" t="s">
        <v>38</v>
      </c>
      <c r="F21" s="18" t="s">
        <v>7</v>
      </c>
      <c r="G21" s="17"/>
      <c r="H21" s="17"/>
      <c r="I21" s="17"/>
      <c r="J21" s="17"/>
      <c r="K21" s="17"/>
      <c r="L21" s="19"/>
    </row>
    <row r="22" spans="1:12" x14ac:dyDescent="0.25">
      <c r="A22" s="12"/>
      <c r="B22" s="12"/>
      <c r="C22" s="12">
        <v>795</v>
      </c>
      <c r="D22" s="13" t="s">
        <v>40</v>
      </c>
      <c r="E22" s="13" t="s">
        <v>41</v>
      </c>
      <c r="F22" s="13"/>
      <c r="G22" s="14" t="s">
        <v>7</v>
      </c>
      <c r="H22" s="13"/>
      <c r="I22" s="13"/>
      <c r="J22" s="13"/>
      <c r="K22" s="13"/>
      <c r="L22" s="15"/>
    </row>
    <row r="23" spans="1:12" x14ac:dyDescent="0.25">
      <c r="A23" s="8">
        <v>2</v>
      </c>
      <c r="B23" s="8">
        <v>8</v>
      </c>
      <c r="C23" s="8">
        <v>1</v>
      </c>
      <c r="D23" s="9" t="s">
        <v>42</v>
      </c>
      <c r="E23" s="9" t="s">
        <v>42</v>
      </c>
      <c r="F23" s="9"/>
      <c r="G23" s="10" t="s">
        <v>7</v>
      </c>
      <c r="H23" s="9"/>
      <c r="I23" s="9"/>
      <c r="J23" s="9">
        <v>5</v>
      </c>
      <c r="K23" s="9">
        <v>10</v>
      </c>
      <c r="L23" s="11">
        <f>SUM(J23/K23)</f>
        <v>0.5</v>
      </c>
    </row>
    <row r="24" spans="1:12" x14ac:dyDescent="0.25">
      <c r="A24" s="16"/>
      <c r="B24" s="16"/>
      <c r="C24" s="16">
        <v>333</v>
      </c>
      <c r="D24" s="17" t="s">
        <v>43</v>
      </c>
      <c r="E24" s="17" t="s">
        <v>42</v>
      </c>
      <c r="F24" s="18" t="s">
        <v>7</v>
      </c>
      <c r="G24" s="18" t="s">
        <v>7</v>
      </c>
      <c r="H24" s="18" t="s">
        <v>7</v>
      </c>
      <c r="I24" s="17"/>
      <c r="J24" s="17"/>
      <c r="K24" s="17"/>
      <c r="L24" s="19"/>
    </row>
    <row r="25" spans="1:12" x14ac:dyDescent="0.25">
      <c r="A25" s="16"/>
      <c r="B25" s="16"/>
      <c r="C25" s="16">
        <v>510</v>
      </c>
      <c r="D25" s="17" t="s">
        <v>44</v>
      </c>
      <c r="E25" s="17" t="s">
        <v>42</v>
      </c>
      <c r="F25" s="18" t="s">
        <v>7</v>
      </c>
      <c r="G25" s="17"/>
      <c r="H25" s="17"/>
      <c r="I25" s="17"/>
      <c r="J25" s="17"/>
      <c r="K25" s="17"/>
      <c r="L25" s="19"/>
    </row>
    <row r="26" spans="1:12" x14ac:dyDescent="0.25">
      <c r="A26" s="16"/>
      <c r="B26" s="16"/>
      <c r="C26" s="16">
        <v>599</v>
      </c>
      <c r="D26" s="17" t="s">
        <v>46</v>
      </c>
      <c r="E26" s="17" t="s">
        <v>42</v>
      </c>
      <c r="F26" s="17"/>
      <c r="G26" s="17"/>
      <c r="H26" s="18" t="s">
        <v>7</v>
      </c>
      <c r="I26" s="17"/>
      <c r="J26" s="17"/>
      <c r="K26" s="17"/>
      <c r="L26" s="19"/>
    </row>
    <row r="27" spans="1:12" x14ac:dyDescent="0.25">
      <c r="A27" s="12"/>
      <c r="B27" s="12"/>
      <c r="C27" s="12">
        <v>600</v>
      </c>
      <c r="D27" s="13" t="s">
        <v>45</v>
      </c>
      <c r="E27" s="13" t="s">
        <v>42</v>
      </c>
      <c r="F27" s="14" t="s">
        <v>7</v>
      </c>
      <c r="G27" s="13"/>
      <c r="H27" s="14" t="s">
        <v>7</v>
      </c>
      <c r="I27" s="13"/>
      <c r="J27" s="13"/>
      <c r="K27" s="13"/>
      <c r="L27" s="15"/>
    </row>
    <row r="28" spans="1:12" x14ac:dyDescent="0.25">
      <c r="A28" s="8">
        <v>2</v>
      </c>
      <c r="B28" s="8">
        <v>9</v>
      </c>
      <c r="C28" s="8">
        <v>151</v>
      </c>
      <c r="D28" s="9" t="s">
        <v>47</v>
      </c>
      <c r="E28" s="9" t="s">
        <v>48</v>
      </c>
      <c r="F28" s="9"/>
      <c r="G28" s="10" t="s">
        <v>7</v>
      </c>
      <c r="H28" s="9"/>
      <c r="I28" s="9"/>
      <c r="J28" s="9">
        <v>2</v>
      </c>
      <c r="K28" s="9">
        <v>8</v>
      </c>
      <c r="L28" s="11">
        <f>SUM(J28/K28)</f>
        <v>0.25</v>
      </c>
    </row>
    <row r="29" spans="1:12" x14ac:dyDescent="0.25">
      <c r="A29" s="12"/>
      <c r="B29" s="12"/>
      <c r="C29" s="12">
        <v>202</v>
      </c>
      <c r="D29" s="13" t="s">
        <v>50</v>
      </c>
      <c r="E29" s="13" t="s">
        <v>49</v>
      </c>
      <c r="F29" s="13"/>
      <c r="G29" s="14" t="s">
        <v>7</v>
      </c>
      <c r="H29" s="13"/>
      <c r="I29" s="13"/>
      <c r="J29" s="13"/>
      <c r="K29" s="13"/>
      <c r="L29" s="15"/>
    </row>
    <row r="30" spans="1:12" x14ac:dyDescent="0.25">
      <c r="A30" s="8">
        <v>2</v>
      </c>
      <c r="B30" s="8">
        <v>10</v>
      </c>
      <c r="C30" s="8">
        <v>292</v>
      </c>
      <c r="D30" s="9" t="s">
        <v>51</v>
      </c>
      <c r="E30" s="9" t="s">
        <v>51</v>
      </c>
      <c r="F30" s="9"/>
      <c r="G30" s="9"/>
      <c r="H30" s="9"/>
      <c r="I30" s="10" t="s">
        <v>7</v>
      </c>
      <c r="J30" s="9">
        <v>3</v>
      </c>
      <c r="K30" s="9">
        <v>12</v>
      </c>
      <c r="L30" s="11">
        <f>SUM(J30/K30)</f>
        <v>0.25</v>
      </c>
    </row>
    <row r="31" spans="1:12" x14ac:dyDescent="0.25">
      <c r="A31" s="16"/>
      <c r="B31" s="16"/>
      <c r="C31" s="16">
        <v>471</v>
      </c>
      <c r="D31" s="17" t="s">
        <v>53</v>
      </c>
      <c r="E31" s="17" t="s">
        <v>52</v>
      </c>
      <c r="F31" s="18" t="s">
        <v>7</v>
      </c>
      <c r="G31" s="18" t="s">
        <v>7</v>
      </c>
      <c r="H31" s="17"/>
      <c r="I31" s="17"/>
      <c r="J31" s="17"/>
      <c r="K31" s="17"/>
      <c r="L31" s="19"/>
    </row>
    <row r="32" spans="1:12" x14ac:dyDescent="0.25">
      <c r="A32" s="12"/>
      <c r="B32" s="12"/>
      <c r="C32" s="12">
        <v>870</v>
      </c>
      <c r="D32" s="13" t="s">
        <v>54</v>
      </c>
      <c r="E32" s="13" t="s">
        <v>55</v>
      </c>
      <c r="F32" s="14" t="s">
        <v>7</v>
      </c>
      <c r="G32" s="13"/>
      <c r="H32" s="13"/>
      <c r="I32" s="13"/>
      <c r="J32" s="13"/>
      <c r="K32" s="13"/>
      <c r="L32" s="15"/>
    </row>
    <row r="33" spans="1:12" x14ac:dyDescent="0.25">
      <c r="A33" s="20">
        <v>3</v>
      </c>
      <c r="B33" s="20">
        <v>11</v>
      </c>
      <c r="C33" s="24" t="s">
        <v>57</v>
      </c>
      <c r="D33" s="24"/>
      <c r="E33" s="24"/>
      <c r="F33" s="25"/>
      <c r="G33" s="25"/>
      <c r="H33" s="25"/>
      <c r="I33" s="25"/>
      <c r="J33" s="21">
        <v>0</v>
      </c>
      <c r="K33" s="21">
        <v>10</v>
      </c>
      <c r="L33" s="23">
        <f t="shared" ref="L33:L36" si="0">SUM(J33/K33)</f>
        <v>0</v>
      </c>
    </row>
    <row r="34" spans="1:12" x14ac:dyDescent="0.25">
      <c r="A34" s="20">
        <v>3</v>
      </c>
      <c r="B34" s="20">
        <v>12</v>
      </c>
      <c r="C34" s="24" t="s">
        <v>57</v>
      </c>
      <c r="D34" s="24"/>
      <c r="E34" s="24"/>
      <c r="F34" s="25"/>
      <c r="G34" s="25"/>
      <c r="H34" s="25"/>
      <c r="I34" s="25"/>
      <c r="J34" s="21">
        <v>0</v>
      </c>
      <c r="K34" s="21">
        <v>14</v>
      </c>
      <c r="L34" s="23">
        <f t="shared" si="0"/>
        <v>0</v>
      </c>
    </row>
    <row r="35" spans="1:12" x14ac:dyDescent="0.25">
      <c r="A35" s="20">
        <v>2</v>
      </c>
      <c r="B35" s="20">
        <v>13</v>
      </c>
      <c r="C35" s="20">
        <v>791</v>
      </c>
      <c r="D35" s="21" t="s">
        <v>58</v>
      </c>
      <c r="E35" s="21" t="s">
        <v>59</v>
      </c>
      <c r="F35" s="21"/>
      <c r="G35" s="22" t="s">
        <v>7</v>
      </c>
      <c r="H35" s="21"/>
      <c r="I35" s="21"/>
      <c r="J35" s="21">
        <v>1</v>
      </c>
      <c r="K35" s="21">
        <v>12</v>
      </c>
      <c r="L35" s="23">
        <f t="shared" si="0"/>
        <v>8.3333333333333329E-2</v>
      </c>
    </row>
    <row r="36" spans="1:12" x14ac:dyDescent="0.25">
      <c r="A36" s="8">
        <v>3</v>
      </c>
      <c r="B36" s="8">
        <v>14</v>
      </c>
      <c r="C36" s="8">
        <v>2</v>
      </c>
      <c r="D36" s="9" t="s">
        <v>60</v>
      </c>
      <c r="E36" s="9" t="s">
        <v>61</v>
      </c>
      <c r="F36" s="10" t="s">
        <v>7</v>
      </c>
      <c r="G36" s="10" t="s">
        <v>7</v>
      </c>
      <c r="H36" s="9"/>
      <c r="I36" s="9"/>
      <c r="J36" s="9">
        <v>8</v>
      </c>
      <c r="K36" s="9">
        <v>20</v>
      </c>
      <c r="L36" s="11">
        <f t="shared" si="0"/>
        <v>0.4</v>
      </c>
    </row>
    <row r="37" spans="1:12" x14ac:dyDescent="0.25">
      <c r="A37" s="16"/>
      <c r="B37" s="16"/>
      <c r="C37" s="16">
        <v>4</v>
      </c>
      <c r="D37" s="17" t="s">
        <v>61</v>
      </c>
      <c r="E37" s="17" t="s">
        <v>61</v>
      </c>
      <c r="F37" s="17"/>
      <c r="G37" s="18" t="s">
        <v>7</v>
      </c>
      <c r="H37" s="17"/>
      <c r="I37" s="17"/>
      <c r="J37" s="17"/>
      <c r="K37" s="17"/>
      <c r="L37" s="19"/>
    </row>
    <row r="38" spans="1:12" x14ac:dyDescent="0.25">
      <c r="A38" s="16"/>
      <c r="B38" s="16"/>
      <c r="C38" s="16">
        <v>35</v>
      </c>
      <c r="D38" s="17" t="s">
        <v>62</v>
      </c>
      <c r="E38" s="17" t="s">
        <v>62</v>
      </c>
      <c r="F38" s="17"/>
      <c r="G38" s="18" t="s">
        <v>7</v>
      </c>
      <c r="H38" s="17"/>
      <c r="I38" s="17"/>
      <c r="J38" s="17"/>
      <c r="K38" s="17"/>
      <c r="L38" s="19"/>
    </row>
    <row r="39" spans="1:12" x14ac:dyDescent="0.25">
      <c r="A39" s="16"/>
      <c r="B39" s="16"/>
      <c r="C39" s="16">
        <v>226</v>
      </c>
      <c r="D39" s="17" t="s">
        <v>63</v>
      </c>
      <c r="E39" s="17" t="s">
        <v>63</v>
      </c>
      <c r="F39" s="17"/>
      <c r="G39" s="17"/>
      <c r="H39" s="18" t="s">
        <v>7</v>
      </c>
      <c r="I39" s="17"/>
      <c r="J39" s="17"/>
      <c r="K39" s="17"/>
      <c r="L39" s="19"/>
    </row>
    <row r="40" spans="1:12" x14ac:dyDescent="0.25">
      <c r="A40" s="16"/>
      <c r="B40" s="16"/>
      <c r="C40" s="16">
        <v>355</v>
      </c>
      <c r="D40" s="17" t="s">
        <v>64</v>
      </c>
      <c r="E40" s="17" t="s">
        <v>65</v>
      </c>
      <c r="F40" s="18" t="s">
        <v>7</v>
      </c>
      <c r="G40" s="17"/>
      <c r="H40" s="18" t="s">
        <v>7</v>
      </c>
      <c r="I40" s="17"/>
      <c r="J40" s="17"/>
      <c r="K40" s="17"/>
      <c r="L40" s="19"/>
    </row>
    <row r="41" spans="1:12" x14ac:dyDescent="0.25">
      <c r="A41" s="16"/>
      <c r="B41" s="16"/>
      <c r="C41" s="16">
        <v>511</v>
      </c>
      <c r="D41" s="17" t="s">
        <v>66</v>
      </c>
      <c r="E41" s="17" t="s">
        <v>61</v>
      </c>
      <c r="F41" s="17"/>
      <c r="G41" s="17"/>
      <c r="H41" s="18" t="s">
        <v>7</v>
      </c>
      <c r="I41" s="17"/>
      <c r="J41" s="17"/>
      <c r="K41" s="17"/>
      <c r="L41" s="19"/>
    </row>
    <row r="42" spans="1:12" x14ac:dyDescent="0.25">
      <c r="A42" s="16"/>
      <c r="B42" s="16"/>
      <c r="C42" s="16">
        <v>594</v>
      </c>
      <c r="D42" s="17" t="s">
        <v>67</v>
      </c>
      <c r="E42" s="17" t="s">
        <v>61</v>
      </c>
      <c r="F42" s="17"/>
      <c r="G42" s="17"/>
      <c r="H42" s="18" t="s">
        <v>7</v>
      </c>
      <c r="I42" s="17"/>
      <c r="J42" s="17"/>
      <c r="K42" s="17"/>
      <c r="L42" s="19"/>
    </row>
    <row r="43" spans="1:12" x14ac:dyDescent="0.25">
      <c r="A43" s="12"/>
      <c r="B43" s="12"/>
      <c r="C43" s="12">
        <v>615</v>
      </c>
      <c r="D43" s="13" t="s">
        <v>68</v>
      </c>
      <c r="E43" s="13" t="s">
        <v>61</v>
      </c>
      <c r="F43" s="14" t="s">
        <v>7</v>
      </c>
      <c r="G43" s="13"/>
      <c r="H43" s="14" t="s">
        <v>7</v>
      </c>
      <c r="I43" s="13"/>
      <c r="J43" s="13"/>
      <c r="K43" s="13"/>
      <c r="L43" s="15"/>
    </row>
    <row r="44" spans="1:12" x14ac:dyDescent="0.25">
      <c r="A44" s="8">
        <v>3</v>
      </c>
      <c r="B44" s="8">
        <v>15</v>
      </c>
      <c r="C44" s="8">
        <v>19</v>
      </c>
      <c r="D44" s="9" t="s">
        <v>69</v>
      </c>
      <c r="E44" s="9" t="s">
        <v>70</v>
      </c>
      <c r="F44" s="9"/>
      <c r="G44" s="10" t="s">
        <v>7</v>
      </c>
      <c r="H44" s="9"/>
      <c r="I44" s="9"/>
      <c r="J44" s="9">
        <v>2</v>
      </c>
      <c r="K44" s="9">
        <v>14</v>
      </c>
      <c r="L44" s="11">
        <f>SUM(J44/K44)</f>
        <v>0.14285714285714285</v>
      </c>
    </row>
    <row r="45" spans="1:12" x14ac:dyDescent="0.25">
      <c r="A45" s="12"/>
      <c r="B45" s="12"/>
      <c r="C45" s="12">
        <v>124</v>
      </c>
      <c r="D45" s="13" t="s">
        <v>72</v>
      </c>
      <c r="E45" s="13" t="s">
        <v>71</v>
      </c>
      <c r="F45" s="13"/>
      <c r="G45" s="14" t="s">
        <v>7</v>
      </c>
      <c r="H45" s="13"/>
      <c r="I45" s="13"/>
      <c r="J45" s="13"/>
      <c r="K45" s="13"/>
      <c r="L45" s="15"/>
    </row>
    <row r="46" spans="1:12" x14ac:dyDescent="0.25">
      <c r="A46" s="20">
        <v>6</v>
      </c>
      <c r="B46" s="20">
        <v>16</v>
      </c>
      <c r="C46" s="24" t="s">
        <v>57</v>
      </c>
      <c r="D46" s="24"/>
      <c r="E46" s="24"/>
      <c r="F46" s="21"/>
      <c r="G46" s="21"/>
      <c r="H46" s="21"/>
      <c r="I46" s="21"/>
      <c r="J46" s="21">
        <v>0</v>
      </c>
      <c r="K46" s="21">
        <v>18</v>
      </c>
      <c r="L46" s="23">
        <f t="shared" ref="L46:L47" si="1">SUM(J46/K46)</f>
        <v>0</v>
      </c>
    </row>
    <row r="47" spans="1:12" x14ac:dyDescent="0.25">
      <c r="A47" s="8">
        <v>4</v>
      </c>
      <c r="B47" s="8">
        <v>17</v>
      </c>
      <c r="C47" s="8">
        <v>285</v>
      </c>
      <c r="D47" s="9" t="s">
        <v>73</v>
      </c>
      <c r="E47" s="9" t="s">
        <v>74</v>
      </c>
      <c r="F47" s="10" t="s">
        <v>7</v>
      </c>
      <c r="G47" s="9"/>
      <c r="H47" s="9"/>
      <c r="I47" s="9"/>
      <c r="J47" s="9">
        <v>4</v>
      </c>
      <c r="K47" s="9">
        <v>11</v>
      </c>
      <c r="L47" s="11">
        <f t="shared" si="1"/>
        <v>0.36363636363636365</v>
      </c>
    </row>
    <row r="48" spans="1:12" x14ac:dyDescent="0.25">
      <c r="A48" s="16"/>
      <c r="B48" s="16"/>
      <c r="C48" s="16">
        <v>302</v>
      </c>
      <c r="D48" s="17" t="s">
        <v>75</v>
      </c>
      <c r="E48" s="17" t="s">
        <v>74</v>
      </c>
      <c r="F48" s="18" t="s">
        <v>7</v>
      </c>
      <c r="G48" s="17"/>
      <c r="H48" s="17"/>
      <c r="I48" s="17"/>
      <c r="J48" s="17"/>
      <c r="K48" s="17"/>
      <c r="L48" s="19"/>
    </row>
    <row r="49" spans="1:12" x14ac:dyDescent="0.25">
      <c r="A49" s="16"/>
      <c r="B49" s="16"/>
      <c r="C49" s="16">
        <v>628</v>
      </c>
      <c r="D49" s="17" t="s">
        <v>76</v>
      </c>
      <c r="E49" s="17" t="s">
        <v>74</v>
      </c>
      <c r="F49" s="17"/>
      <c r="G49" s="18" t="s">
        <v>7</v>
      </c>
      <c r="H49" s="17"/>
      <c r="I49" s="17"/>
      <c r="J49" s="17"/>
      <c r="K49" s="17"/>
      <c r="L49" s="19"/>
    </row>
    <row r="50" spans="1:12" x14ac:dyDescent="0.25">
      <c r="A50" s="12"/>
      <c r="B50" s="12"/>
      <c r="C50" s="12">
        <v>812</v>
      </c>
      <c r="D50" s="13" t="s">
        <v>77</v>
      </c>
      <c r="E50" s="13" t="s">
        <v>74</v>
      </c>
      <c r="F50" s="13"/>
      <c r="G50" s="14" t="s">
        <v>7</v>
      </c>
      <c r="H50" s="14" t="s">
        <v>7</v>
      </c>
      <c r="I50" s="13"/>
      <c r="J50" s="13"/>
      <c r="K50" s="13"/>
      <c r="L50" s="15"/>
    </row>
    <row r="51" spans="1:12" x14ac:dyDescent="0.25">
      <c r="A51" s="8">
        <v>6</v>
      </c>
      <c r="B51" s="8">
        <v>18</v>
      </c>
      <c r="C51" s="8">
        <v>44</v>
      </c>
      <c r="D51" s="9" t="s">
        <v>78</v>
      </c>
      <c r="E51" s="9" t="s">
        <v>78</v>
      </c>
      <c r="F51" s="9"/>
      <c r="G51" s="10" t="s">
        <v>7</v>
      </c>
      <c r="H51" s="9"/>
      <c r="I51" s="9"/>
      <c r="J51" s="9">
        <v>4</v>
      </c>
      <c r="K51" s="9">
        <v>20</v>
      </c>
      <c r="L51" s="11">
        <f>SUM(J51/K51)</f>
        <v>0.2</v>
      </c>
    </row>
    <row r="52" spans="1:12" x14ac:dyDescent="0.25">
      <c r="A52" s="16"/>
      <c r="B52" s="16"/>
      <c r="C52" s="16">
        <v>78</v>
      </c>
      <c r="D52" s="17" t="s">
        <v>79</v>
      </c>
      <c r="E52" s="17" t="s">
        <v>80</v>
      </c>
      <c r="F52" s="17"/>
      <c r="G52" s="18" t="s">
        <v>7</v>
      </c>
      <c r="H52" s="17"/>
      <c r="I52" s="17"/>
      <c r="J52" s="17"/>
      <c r="K52" s="17"/>
      <c r="L52" s="19"/>
    </row>
    <row r="53" spans="1:12" x14ac:dyDescent="0.25">
      <c r="A53" s="16"/>
      <c r="B53" s="16"/>
      <c r="C53" s="16">
        <v>241</v>
      </c>
      <c r="D53" s="17" t="s">
        <v>82</v>
      </c>
      <c r="E53" s="17" t="s">
        <v>81</v>
      </c>
      <c r="F53" s="17"/>
      <c r="G53" s="18" t="s">
        <v>7</v>
      </c>
      <c r="H53" s="17"/>
      <c r="I53" s="17"/>
      <c r="J53" s="17"/>
      <c r="K53" s="17"/>
      <c r="L53" s="19"/>
    </row>
    <row r="54" spans="1:12" x14ac:dyDescent="0.25">
      <c r="A54" s="12"/>
      <c r="B54" s="12"/>
      <c r="C54" s="12">
        <v>431</v>
      </c>
      <c r="D54" s="13" t="s">
        <v>83</v>
      </c>
      <c r="E54" s="13" t="s">
        <v>84</v>
      </c>
      <c r="F54" s="13"/>
      <c r="G54" s="13"/>
      <c r="H54" s="14" t="s">
        <v>7</v>
      </c>
      <c r="I54" s="13"/>
      <c r="J54" s="13"/>
      <c r="K54" s="13"/>
      <c r="L54" s="15"/>
    </row>
    <row r="55" spans="1:12" x14ac:dyDescent="0.25">
      <c r="A55" s="20">
        <v>4</v>
      </c>
      <c r="B55" s="20">
        <v>19</v>
      </c>
      <c r="C55" s="24" t="s">
        <v>57</v>
      </c>
      <c r="D55" s="24"/>
      <c r="E55" s="24"/>
      <c r="F55" s="21"/>
      <c r="G55" s="21"/>
      <c r="H55" s="21"/>
      <c r="I55" s="21"/>
      <c r="J55" s="21">
        <v>0</v>
      </c>
      <c r="K55" s="21">
        <v>18</v>
      </c>
      <c r="L55" s="23">
        <f t="shared" ref="L55:L56" si="2">SUM(J55/K55)</f>
        <v>0</v>
      </c>
    </row>
    <row r="56" spans="1:12" x14ac:dyDescent="0.25">
      <c r="A56" s="8">
        <v>6</v>
      </c>
      <c r="B56" s="8">
        <v>20</v>
      </c>
      <c r="C56" s="8">
        <v>193</v>
      </c>
      <c r="D56" s="9" t="s">
        <v>85</v>
      </c>
      <c r="E56" s="9" t="s">
        <v>85</v>
      </c>
      <c r="F56" s="10" t="s">
        <v>7</v>
      </c>
      <c r="G56" s="10" t="s">
        <v>7</v>
      </c>
      <c r="H56" s="9"/>
      <c r="I56" s="9"/>
      <c r="J56" s="9">
        <v>2</v>
      </c>
      <c r="K56" s="9">
        <v>16</v>
      </c>
      <c r="L56" s="11">
        <f t="shared" si="2"/>
        <v>0.125</v>
      </c>
    </row>
    <row r="57" spans="1:12" x14ac:dyDescent="0.25">
      <c r="A57" s="12"/>
      <c r="B57" s="12"/>
      <c r="C57" s="12">
        <v>276</v>
      </c>
      <c r="D57" s="13" t="s">
        <v>86</v>
      </c>
      <c r="E57" s="13" t="s">
        <v>74</v>
      </c>
      <c r="F57" s="14" t="s">
        <v>7</v>
      </c>
      <c r="G57" s="14" t="s">
        <v>7</v>
      </c>
      <c r="H57" s="13"/>
      <c r="I57" s="14" t="s">
        <v>7</v>
      </c>
      <c r="J57" s="13"/>
      <c r="K57" s="13"/>
      <c r="L57" s="15"/>
    </row>
    <row r="58" spans="1:12" x14ac:dyDescent="0.25">
      <c r="A58" s="20">
        <v>5</v>
      </c>
      <c r="B58" s="20">
        <v>21</v>
      </c>
      <c r="C58" s="20">
        <v>595</v>
      </c>
      <c r="D58" s="21" t="s">
        <v>87</v>
      </c>
      <c r="E58" s="21" t="s">
        <v>87</v>
      </c>
      <c r="F58" s="21"/>
      <c r="G58" s="22" t="s">
        <v>7</v>
      </c>
      <c r="H58" s="21"/>
      <c r="I58" s="21"/>
      <c r="J58" s="21">
        <v>1</v>
      </c>
      <c r="K58" s="21">
        <v>17</v>
      </c>
      <c r="L58" s="23">
        <f t="shared" ref="L58:L60" si="3">SUM(J58/K58)</f>
        <v>5.8823529411764705E-2</v>
      </c>
    </row>
    <row r="59" spans="1:12" x14ac:dyDescent="0.25">
      <c r="A59" s="20">
        <v>5</v>
      </c>
      <c r="B59" s="20">
        <v>22</v>
      </c>
      <c r="C59" s="20">
        <v>537</v>
      </c>
      <c r="D59" s="21" t="s">
        <v>88</v>
      </c>
      <c r="E59" s="21" t="s">
        <v>89</v>
      </c>
      <c r="F59" s="21"/>
      <c r="G59" s="22" t="s">
        <v>7</v>
      </c>
      <c r="H59" s="21"/>
      <c r="I59" s="21"/>
      <c r="J59" s="21">
        <v>1</v>
      </c>
      <c r="K59" s="21">
        <v>29</v>
      </c>
      <c r="L59" s="23">
        <f t="shared" si="3"/>
        <v>3.4482758620689655E-2</v>
      </c>
    </row>
    <row r="60" spans="1:12" x14ac:dyDescent="0.25">
      <c r="A60" s="8">
        <v>4</v>
      </c>
      <c r="B60" s="8">
        <v>23</v>
      </c>
      <c r="C60" s="8">
        <v>335</v>
      </c>
      <c r="D60" s="9" t="s">
        <v>90</v>
      </c>
      <c r="E60" s="9" t="s">
        <v>90</v>
      </c>
      <c r="F60" s="9"/>
      <c r="G60" s="9"/>
      <c r="H60" s="10" t="s">
        <v>7</v>
      </c>
      <c r="I60" s="9"/>
      <c r="J60" s="9">
        <v>3</v>
      </c>
      <c r="K60" s="9">
        <v>7</v>
      </c>
      <c r="L60" s="11">
        <f t="shared" si="3"/>
        <v>0.42857142857142855</v>
      </c>
    </row>
    <row r="61" spans="1:12" x14ac:dyDescent="0.25">
      <c r="A61" s="16"/>
      <c r="B61" s="16"/>
      <c r="C61" s="16">
        <v>578</v>
      </c>
      <c r="D61" s="17" t="s">
        <v>91</v>
      </c>
      <c r="E61" s="17" t="s">
        <v>74</v>
      </c>
      <c r="F61" s="17"/>
      <c r="G61" s="18" t="s">
        <v>7</v>
      </c>
      <c r="H61" s="17"/>
      <c r="I61" s="17"/>
      <c r="J61" s="17"/>
      <c r="K61" s="17"/>
      <c r="L61" s="19"/>
    </row>
    <row r="62" spans="1:12" x14ac:dyDescent="0.25">
      <c r="A62" s="12"/>
      <c r="B62" s="12"/>
      <c r="C62" s="12">
        <v>639</v>
      </c>
      <c r="D62" s="13" t="s">
        <v>92</v>
      </c>
      <c r="E62" s="13" t="s">
        <v>74</v>
      </c>
      <c r="F62" s="13"/>
      <c r="G62" s="13"/>
      <c r="H62" s="14" t="s">
        <v>7</v>
      </c>
      <c r="I62" s="13"/>
      <c r="J62" s="13"/>
      <c r="K62" s="13"/>
      <c r="L62" s="15"/>
    </row>
    <row r="63" spans="1:12" x14ac:dyDescent="0.25">
      <c r="A63" s="8">
        <v>6</v>
      </c>
      <c r="B63" s="8">
        <v>24</v>
      </c>
      <c r="C63" s="35">
        <v>527</v>
      </c>
      <c r="D63" s="36" t="s">
        <v>124</v>
      </c>
      <c r="E63" s="36" t="s">
        <v>74</v>
      </c>
      <c r="F63" s="10"/>
      <c r="G63" s="10"/>
      <c r="H63" s="9"/>
      <c r="I63" s="10"/>
      <c r="J63" s="9">
        <v>2</v>
      </c>
      <c r="K63" s="9">
        <v>10</v>
      </c>
      <c r="L63" s="11">
        <f>SUM(J63/K63)</f>
        <v>0.2</v>
      </c>
    </row>
    <row r="64" spans="1:12" x14ac:dyDescent="0.25">
      <c r="A64" s="12"/>
      <c r="B64" s="13"/>
      <c r="C64" s="33">
        <v>796</v>
      </c>
      <c r="D64" s="34" t="s">
        <v>93</v>
      </c>
      <c r="E64" s="34" t="s">
        <v>94</v>
      </c>
      <c r="F64" s="14" t="s">
        <v>7</v>
      </c>
      <c r="G64" s="14" t="s">
        <v>7</v>
      </c>
      <c r="H64" s="13"/>
      <c r="I64" s="14" t="s">
        <v>7</v>
      </c>
      <c r="J64" s="13"/>
      <c r="K64" s="13"/>
      <c r="L64" s="13"/>
    </row>
    <row r="65" spans="1:12" x14ac:dyDescent="0.25">
      <c r="A65" s="8">
        <v>5</v>
      </c>
      <c r="B65" s="8">
        <v>25</v>
      </c>
      <c r="C65" s="8">
        <v>262</v>
      </c>
      <c r="D65" s="9" t="s">
        <v>95</v>
      </c>
      <c r="E65" s="9" t="s">
        <v>95</v>
      </c>
      <c r="F65" s="10" t="s">
        <v>7</v>
      </c>
      <c r="G65" s="9"/>
      <c r="H65" s="9"/>
      <c r="I65" s="9"/>
      <c r="J65" s="9">
        <v>3</v>
      </c>
      <c r="K65" s="9">
        <v>27</v>
      </c>
      <c r="L65" s="11">
        <f t="shared" ref="L64:L65" si="4">SUM(J65/K65)</f>
        <v>0.1111111111111111</v>
      </c>
    </row>
    <row r="66" spans="1:12" x14ac:dyDescent="0.25">
      <c r="A66" s="16"/>
      <c r="B66" s="16"/>
      <c r="C66" s="16">
        <v>426</v>
      </c>
      <c r="D66" s="17" t="s">
        <v>96</v>
      </c>
      <c r="E66" s="17" t="s">
        <v>97</v>
      </c>
      <c r="F66" s="18" t="s">
        <v>7</v>
      </c>
      <c r="G66" s="17"/>
      <c r="H66" s="17"/>
      <c r="I66" s="17"/>
      <c r="J66" s="17"/>
      <c r="K66" s="17"/>
      <c r="L66" s="19"/>
    </row>
    <row r="67" spans="1:12" x14ac:dyDescent="0.25">
      <c r="A67" s="12"/>
      <c r="B67" s="12"/>
      <c r="C67" s="12">
        <v>855</v>
      </c>
      <c r="D67" s="13" t="s">
        <v>98</v>
      </c>
      <c r="E67" s="13" t="s">
        <v>99</v>
      </c>
      <c r="F67" s="14" t="s">
        <v>7</v>
      </c>
      <c r="G67" s="13"/>
      <c r="H67" s="13"/>
      <c r="I67" s="13"/>
      <c r="J67" s="13"/>
      <c r="K67" s="13"/>
      <c r="L67" s="15"/>
    </row>
    <row r="68" spans="1:12" x14ac:dyDescent="0.25">
      <c r="A68" s="8">
        <v>2</v>
      </c>
      <c r="B68" s="8">
        <v>26</v>
      </c>
      <c r="C68" s="8">
        <v>105</v>
      </c>
      <c r="D68" s="9" t="s">
        <v>100</v>
      </c>
      <c r="E68" s="9" t="s">
        <v>100</v>
      </c>
      <c r="F68" s="9"/>
      <c r="G68" s="10" t="s">
        <v>7</v>
      </c>
      <c r="H68" s="9"/>
      <c r="I68" s="9"/>
      <c r="J68" s="9">
        <v>2</v>
      </c>
      <c r="K68" s="9">
        <v>7</v>
      </c>
      <c r="L68" s="11">
        <f>SUM(J68/K68)</f>
        <v>0.2857142857142857</v>
      </c>
    </row>
    <row r="69" spans="1:12" x14ac:dyDescent="0.25">
      <c r="A69" s="12"/>
      <c r="B69" s="12"/>
      <c r="C69" s="33">
        <v>472</v>
      </c>
      <c r="D69" s="34" t="s">
        <v>123</v>
      </c>
      <c r="E69" s="34" t="s">
        <v>101</v>
      </c>
      <c r="F69" s="13"/>
      <c r="G69" s="14" t="s">
        <v>7</v>
      </c>
      <c r="H69" s="13"/>
      <c r="I69" s="13"/>
      <c r="J69" s="13"/>
      <c r="K69" s="13"/>
      <c r="L69" s="15"/>
    </row>
    <row r="70" spans="1:12" x14ac:dyDescent="0.25">
      <c r="A70" s="20">
        <v>3</v>
      </c>
      <c r="B70" s="20">
        <v>27</v>
      </c>
      <c r="C70" s="20">
        <v>636</v>
      </c>
      <c r="D70" s="21" t="s">
        <v>102</v>
      </c>
      <c r="E70" s="21" t="s">
        <v>102</v>
      </c>
      <c r="F70" s="22" t="s">
        <v>7</v>
      </c>
      <c r="G70" s="22" t="s">
        <v>7</v>
      </c>
      <c r="H70" s="21"/>
      <c r="I70" s="22" t="s">
        <v>7</v>
      </c>
      <c r="J70" s="21">
        <v>1</v>
      </c>
      <c r="K70" s="21">
        <v>6</v>
      </c>
      <c r="L70" s="23">
        <f t="shared" ref="L70:L71" si="5">SUM(J70/K70)</f>
        <v>0.16666666666666666</v>
      </c>
    </row>
    <row r="71" spans="1:12" x14ac:dyDescent="0.25">
      <c r="A71" s="8">
        <v>2</v>
      </c>
      <c r="B71" s="8">
        <v>28</v>
      </c>
      <c r="C71" s="8">
        <v>81</v>
      </c>
      <c r="D71" s="9" t="s">
        <v>103</v>
      </c>
      <c r="E71" s="9" t="s">
        <v>103</v>
      </c>
      <c r="F71" s="9"/>
      <c r="G71" s="10" t="s">
        <v>7</v>
      </c>
      <c r="H71" s="9"/>
      <c r="I71" s="9"/>
      <c r="J71" s="9">
        <v>3</v>
      </c>
      <c r="K71" s="9">
        <v>12</v>
      </c>
      <c r="L71" s="11">
        <f t="shared" si="5"/>
        <v>0.25</v>
      </c>
    </row>
    <row r="72" spans="1:12" x14ac:dyDescent="0.25">
      <c r="A72" s="16"/>
      <c r="B72" s="16"/>
      <c r="C72" s="16">
        <v>121</v>
      </c>
      <c r="D72" s="17" t="s">
        <v>104</v>
      </c>
      <c r="E72" s="17" t="s">
        <v>105</v>
      </c>
      <c r="F72" s="17"/>
      <c r="G72" s="18" t="s">
        <v>7</v>
      </c>
      <c r="H72" s="17"/>
      <c r="I72" s="17"/>
      <c r="J72" s="17"/>
      <c r="K72" s="17"/>
      <c r="L72" s="19"/>
    </row>
    <row r="73" spans="1:12" x14ac:dyDescent="0.25">
      <c r="A73" s="12"/>
      <c r="B73" s="12"/>
      <c r="C73" s="12">
        <v>635</v>
      </c>
      <c r="D73" s="13" t="s">
        <v>106</v>
      </c>
      <c r="E73" s="13" t="s">
        <v>106</v>
      </c>
      <c r="F73" s="13"/>
      <c r="G73" s="14" t="s">
        <v>7</v>
      </c>
      <c r="H73" s="13"/>
      <c r="I73" s="13"/>
      <c r="J73" s="13"/>
      <c r="K73" s="13"/>
      <c r="L73" s="15"/>
    </row>
    <row r="74" spans="1:12" x14ac:dyDescent="0.25">
      <c r="A74" s="8">
        <v>5</v>
      </c>
      <c r="B74" s="8">
        <v>29</v>
      </c>
      <c r="C74" s="8">
        <v>267</v>
      </c>
      <c r="D74" s="9" t="s">
        <v>108</v>
      </c>
      <c r="E74" s="9" t="s">
        <v>108</v>
      </c>
      <c r="F74" s="9"/>
      <c r="G74" s="10" t="s">
        <v>7</v>
      </c>
      <c r="H74" s="9"/>
      <c r="I74" s="9"/>
      <c r="J74" s="9">
        <v>2</v>
      </c>
      <c r="K74" s="9">
        <v>26</v>
      </c>
      <c r="L74" s="11">
        <f>SUM(J74/K74)</f>
        <v>7.6923076923076927E-2</v>
      </c>
    </row>
    <row r="75" spans="1:12" x14ac:dyDescent="0.25">
      <c r="A75" s="12"/>
      <c r="B75" s="12"/>
      <c r="C75" s="12">
        <v>716</v>
      </c>
      <c r="D75" s="13" t="s">
        <v>107</v>
      </c>
      <c r="E75" s="13" t="s">
        <v>107</v>
      </c>
      <c r="F75" s="14" t="s">
        <v>7</v>
      </c>
      <c r="G75" s="13"/>
      <c r="H75" s="13"/>
      <c r="I75" s="13"/>
      <c r="J75" s="13"/>
      <c r="K75" s="13"/>
      <c r="L75" s="15"/>
    </row>
    <row r="76" spans="1:12" x14ac:dyDescent="0.25">
      <c r="A76" s="8">
        <v>5</v>
      </c>
      <c r="B76" s="8">
        <v>30</v>
      </c>
      <c r="C76" s="8">
        <v>24</v>
      </c>
      <c r="D76" s="9" t="s">
        <v>109</v>
      </c>
      <c r="E76" s="9" t="s">
        <v>110</v>
      </c>
      <c r="F76" s="10" t="s">
        <v>7</v>
      </c>
      <c r="G76" s="9"/>
      <c r="H76" s="9"/>
      <c r="I76" s="9"/>
      <c r="J76" s="9">
        <v>4</v>
      </c>
      <c r="K76" s="9">
        <v>9</v>
      </c>
      <c r="L76" s="11">
        <f>SUM(J76/K76)</f>
        <v>0.44444444444444442</v>
      </c>
    </row>
    <row r="77" spans="1:12" x14ac:dyDescent="0.25">
      <c r="A77" s="16"/>
      <c r="B77" s="16"/>
      <c r="C77" s="16">
        <v>25</v>
      </c>
      <c r="D77" s="17" t="s">
        <v>111</v>
      </c>
      <c r="E77" s="17" t="s">
        <v>112</v>
      </c>
      <c r="F77" s="17"/>
      <c r="G77" s="18" t="s">
        <v>7</v>
      </c>
      <c r="H77" s="17"/>
      <c r="I77" s="17"/>
      <c r="J77" s="17"/>
      <c r="K77" s="17"/>
      <c r="L77" s="19"/>
    </row>
    <row r="78" spans="1:12" x14ac:dyDescent="0.25">
      <c r="A78" s="16"/>
      <c r="B78" s="16"/>
      <c r="C78" s="16">
        <v>801</v>
      </c>
      <c r="D78" s="17" t="s">
        <v>114</v>
      </c>
      <c r="E78" s="17" t="s">
        <v>113</v>
      </c>
      <c r="F78" s="17"/>
      <c r="G78" s="18" t="s">
        <v>7</v>
      </c>
      <c r="H78" s="17"/>
      <c r="I78" s="17"/>
      <c r="J78" s="17"/>
      <c r="K78" s="17"/>
      <c r="L78" s="19"/>
    </row>
    <row r="79" spans="1:12" x14ac:dyDescent="0.25">
      <c r="A79" s="12"/>
      <c r="B79" s="12"/>
      <c r="C79" s="12">
        <v>802</v>
      </c>
      <c r="D79" s="13" t="s">
        <v>115</v>
      </c>
      <c r="E79" s="13" t="s">
        <v>116</v>
      </c>
      <c r="F79" s="13"/>
      <c r="G79" s="14" t="s">
        <v>7</v>
      </c>
      <c r="H79" s="14" t="s">
        <v>7</v>
      </c>
      <c r="I79" s="13"/>
      <c r="J79" s="13"/>
      <c r="K79" s="13"/>
      <c r="L79" s="15"/>
    </row>
    <row r="80" spans="1:12" x14ac:dyDescent="0.25">
      <c r="B80" s="2"/>
      <c r="C80" s="2"/>
    </row>
    <row r="81" spans="1:12" x14ac:dyDescent="0.25">
      <c r="A81" s="8">
        <v>1</v>
      </c>
      <c r="B81" s="26" t="s">
        <v>120</v>
      </c>
      <c r="C81" s="26"/>
      <c r="D81" s="26"/>
      <c r="E81" s="9"/>
      <c r="F81" s="9">
        <v>3</v>
      </c>
      <c r="G81" s="9">
        <v>11</v>
      </c>
      <c r="H81" s="9">
        <v>6</v>
      </c>
      <c r="I81" s="9">
        <v>1</v>
      </c>
      <c r="J81" s="37">
        <f>SUM(J5+J10+J12+J14+J16+J17+J20)</f>
        <v>18</v>
      </c>
      <c r="K81" s="37">
        <f>SUM(K5+K10+K12+K14+K16+K17+K20)</f>
        <v>90</v>
      </c>
      <c r="L81" s="11">
        <f t="shared" ref="L81:L87" si="6">SUM(J81/K81)</f>
        <v>0.2</v>
      </c>
    </row>
    <row r="82" spans="1:12" x14ac:dyDescent="0.25">
      <c r="A82" s="16">
        <v>2</v>
      </c>
      <c r="B82" s="27" t="s">
        <v>120</v>
      </c>
      <c r="C82" s="27"/>
      <c r="D82" s="27"/>
      <c r="E82" s="17"/>
      <c r="F82" s="17">
        <v>5</v>
      </c>
      <c r="G82" s="17">
        <v>11</v>
      </c>
      <c r="H82" s="31">
        <v>6</v>
      </c>
      <c r="I82" s="31">
        <v>1</v>
      </c>
      <c r="J82" s="19">
        <f>SUM(J23+J28+J30+J35+J68+J71)</f>
        <v>16</v>
      </c>
      <c r="K82" s="19">
        <f>SUM(K23+K28+K30+K35+K68+K71)</f>
        <v>61</v>
      </c>
      <c r="L82" s="28">
        <f t="shared" si="6"/>
        <v>0.26229508196721313</v>
      </c>
    </row>
    <row r="83" spans="1:12" x14ac:dyDescent="0.25">
      <c r="A83" s="16">
        <v>3</v>
      </c>
      <c r="B83" s="27" t="s">
        <v>120</v>
      </c>
      <c r="C83" s="27"/>
      <c r="D83" s="27"/>
      <c r="E83" s="17"/>
      <c r="F83" s="17">
        <v>4</v>
      </c>
      <c r="G83" s="17">
        <v>6</v>
      </c>
      <c r="H83" s="31">
        <v>5</v>
      </c>
      <c r="I83" s="31">
        <v>1</v>
      </c>
      <c r="J83" s="19">
        <f>SUM(J33+J34+J36+J44+J70)</f>
        <v>11</v>
      </c>
      <c r="K83" s="19">
        <f>SUM(K33+K34+K36+K44+K70)</f>
        <v>64</v>
      </c>
      <c r="L83" s="28">
        <f t="shared" si="6"/>
        <v>0.171875</v>
      </c>
    </row>
    <row r="84" spans="1:12" x14ac:dyDescent="0.25">
      <c r="A84" s="16">
        <v>4</v>
      </c>
      <c r="B84" s="27" t="s">
        <v>120</v>
      </c>
      <c r="C84" s="27"/>
      <c r="D84" s="27"/>
      <c r="E84" s="17"/>
      <c r="F84" s="17">
        <v>2</v>
      </c>
      <c r="G84" s="31">
        <v>3</v>
      </c>
      <c r="H84" s="31">
        <v>3</v>
      </c>
      <c r="I84" s="31">
        <v>0</v>
      </c>
      <c r="J84" s="19">
        <f>SUM(J47+J55+J60)</f>
        <v>7</v>
      </c>
      <c r="K84" s="19">
        <f>SUM(K47+K55+K60)</f>
        <v>36</v>
      </c>
      <c r="L84" s="28">
        <f t="shared" si="6"/>
        <v>0.19444444444444445</v>
      </c>
    </row>
    <row r="85" spans="1:12" x14ac:dyDescent="0.25">
      <c r="A85" s="16">
        <v>5</v>
      </c>
      <c r="B85" s="27" t="s">
        <v>120</v>
      </c>
      <c r="C85" s="27"/>
      <c r="D85" s="27"/>
      <c r="E85" s="17"/>
      <c r="F85" s="17">
        <v>5</v>
      </c>
      <c r="G85" s="31">
        <v>6</v>
      </c>
      <c r="H85" s="31">
        <v>1</v>
      </c>
      <c r="I85" s="31">
        <v>0</v>
      </c>
      <c r="J85" s="19">
        <f>SUM(J58+J59+J65+J74+J76)</f>
        <v>11</v>
      </c>
      <c r="K85" s="19">
        <f>SUM(K58+K59+K65+K74+K76)</f>
        <v>108</v>
      </c>
      <c r="L85" s="28">
        <f t="shared" si="6"/>
        <v>0.10185185185185185</v>
      </c>
    </row>
    <row r="86" spans="1:12" x14ac:dyDescent="0.25">
      <c r="A86" s="12">
        <v>6</v>
      </c>
      <c r="B86" s="29" t="s">
        <v>120</v>
      </c>
      <c r="C86" s="29"/>
      <c r="D86" s="29"/>
      <c r="E86" s="13"/>
      <c r="F86" s="13">
        <v>3</v>
      </c>
      <c r="G86" s="13">
        <v>6</v>
      </c>
      <c r="H86" s="13">
        <v>1</v>
      </c>
      <c r="I86" s="13">
        <v>2</v>
      </c>
      <c r="J86" s="15">
        <f>SUM(J46+J51+J56+J63)</f>
        <v>8</v>
      </c>
      <c r="K86" s="15">
        <f>SUM(K46+K51+K56+K63)</f>
        <v>64</v>
      </c>
      <c r="L86" s="30">
        <f t="shared" si="6"/>
        <v>0.125</v>
      </c>
    </row>
    <row r="87" spans="1:12" x14ac:dyDescent="0.25">
      <c r="B87" s="6" t="s">
        <v>121</v>
      </c>
      <c r="C87" s="6"/>
      <c r="D87" s="6"/>
      <c r="F87">
        <f>SUM(F81:F86)</f>
        <v>22</v>
      </c>
      <c r="G87" s="32">
        <f>SUM(G81:G86)</f>
        <v>43</v>
      </c>
      <c r="H87">
        <f>SUM(H81:H86)</f>
        <v>22</v>
      </c>
      <c r="I87">
        <f>SUM(I81:I86)</f>
        <v>5</v>
      </c>
      <c r="J87" s="7">
        <f>SUM(J81:J86)</f>
        <v>71</v>
      </c>
      <c r="K87" s="7">
        <f>SUM(K81:K86)</f>
        <v>423</v>
      </c>
      <c r="L87" s="11">
        <f t="shared" si="6"/>
        <v>0.16784869976359337</v>
      </c>
    </row>
    <row r="88" spans="1:12" x14ac:dyDescent="0.25">
      <c r="B88" s="2"/>
      <c r="C88" s="2"/>
    </row>
    <row r="89" spans="1:12" x14ac:dyDescent="0.25">
      <c r="B89" s="2"/>
      <c r="C89" s="2"/>
    </row>
    <row r="90" spans="1:12" x14ac:dyDescent="0.25">
      <c r="B90" s="2"/>
      <c r="C90" s="2"/>
    </row>
    <row r="91" spans="1:12" x14ac:dyDescent="0.25">
      <c r="B91" s="2"/>
      <c r="C91" s="2"/>
    </row>
    <row r="92" spans="1:12" x14ac:dyDescent="0.25">
      <c r="B92" s="2"/>
      <c r="C92" s="2"/>
    </row>
    <row r="93" spans="1:12" x14ac:dyDescent="0.25">
      <c r="B93" s="2"/>
      <c r="C93" s="2"/>
    </row>
    <row r="94" spans="1:12" x14ac:dyDescent="0.25">
      <c r="B94" s="2"/>
      <c r="C94" s="2"/>
    </row>
    <row r="95" spans="1:12" x14ac:dyDescent="0.25">
      <c r="B95" s="2"/>
      <c r="C95" s="2"/>
    </row>
    <row r="96" spans="1:12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C218" s="2"/>
    </row>
  </sheetData>
  <mergeCells count="14">
    <mergeCell ref="B85:D85"/>
    <mergeCell ref="B86:D86"/>
    <mergeCell ref="B87:D87"/>
    <mergeCell ref="C46:E46"/>
    <mergeCell ref="C55:E55"/>
    <mergeCell ref="B81:D81"/>
    <mergeCell ref="B82:D82"/>
    <mergeCell ref="B83:D83"/>
    <mergeCell ref="B84:D84"/>
    <mergeCell ref="B1:I1"/>
    <mergeCell ref="B3:I3"/>
    <mergeCell ref="B2:I2"/>
    <mergeCell ref="C33:E33"/>
    <mergeCell ref="C34:E34"/>
  </mergeCells>
  <pageMargins left="0.7" right="0.7" top="0.75" bottom="0.75" header="0.3" footer="0.3"/>
  <pageSetup orientation="portrait" r:id="rId1"/>
  <rowBreaks count="2" manualBreakCount="2">
    <brk id="35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2020-10-05T20:54:50Z</cp:lastPrinted>
  <dcterms:created xsi:type="dcterms:W3CDTF">2020-10-05T18:11:30Z</dcterms:created>
  <dcterms:modified xsi:type="dcterms:W3CDTF">2020-10-05T23:09:28Z</dcterms:modified>
</cp:coreProperties>
</file>